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xternal_Organisations\Student_Union\Shared\ADMINISTRATION\YOUX CLUBS\2023\"/>
    </mc:Choice>
  </mc:AlternateContent>
  <xr:revisionPtr revIDLastSave="0" documentId="8_{40422BB9-E3CF-4ACF-B48E-9270029E02E2}" xr6:coauthVersionLast="36" xr6:coauthVersionMax="36" xr10:uidLastSave="{00000000-0000-0000-0000-000000000000}"/>
  <bookViews>
    <workbookView xWindow="0" yWindow="0" windowWidth="16800" windowHeight="7850" tabRatio="710" xr2:uid="{554A361A-C185-4D42-AE8B-E4629143B0C3}"/>
  </bookViews>
  <sheets>
    <sheet name="Grant categories overall" sheetId="1" r:id="rId1"/>
    <sheet name="Provisional Start up" sheetId="7" r:id="rId2"/>
    <sheet name="Activities and events" sheetId="2" r:id="rId3"/>
    <sheet name="Merchandise and Promotions" sheetId="3" r:id="rId4"/>
    <sheet name="Equipment" sheetId="4" r:id="rId5"/>
    <sheet name="Fundraiser" sheetId="5" r:id="rId6"/>
    <sheet name="Online &amp; Suscriptions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6" i="1"/>
  <c r="C5" i="1"/>
  <c r="C4" i="1"/>
  <c r="C3" i="1"/>
  <c r="D9" i="6"/>
  <c r="C8" i="6"/>
  <c r="D9" i="5"/>
  <c r="C8" i="5"/>
  <c r="D9" i="4"/>
  <c r="C8" i="4"/>
  <c r="D4" i="1" s="1"/>
  <c r="D9" i="3"/>
  <c r="C8" i="3"/>
  <c r="D3" i="1" s="1"/>
  <c r="C7" i="1"/>
  <c r="D9" i="2"/>
  <c r="C8" i="2"/>
  <c r="C2" i="1"/>
  <c r="D9" i="7"/>
  <c r="C8" i="7"/>
  <c r="D2" i="1" s="1"/>
  <c r="B8" i="1"/>
  <c r="D6" i="1" l="1"/>
  <c r="D5" i="1"/>
  <c r="D7" i="1"/>
  <c r="C8" i="1"/>
</calcChain>
</file>

<file path=xl/sharedStrings.xml><?xml version="1.0" encoding="utf-8"?>
<sst xmlns="http://schemas.openxmlformats.org/spreadsheetml/2006/main" count="61" uniqueCount="30">
  <si>
    <t>Category</t>
  </si>
  <si>
    <t>Total Pool</t>
  </si>
  <si>
    <t>Amount Claimed</t>
  </si>
  <si>
    <t>Amount Remaining</t>
  </si>
  <si>
    <t>Provisional Club</t>
  </si>
  <si>
    <t>Merchandise/Promos</t>
  </si>
  <si>
    <t>Equipment</t>
  </si>
  <si>
    <t>Fundraiser</t>
  </si>
  <si>
    <t>Online/Subscriptions</t>
  </si>
  <si>
    <t>Events &amp; Activities</t>
  </si>
  <si>
    <t>Major Grants Pool $2,000 and Campus Impact Grant $6,000 not included.</t>
  </si>
  <si>
    <t>Total possible to claim</t>
  </si>
  <si>
    <t>Activities and Events grant - max total of $1,100</t>
  </si>
  <si>
    <t>Date</t>
  </si>
  <si>
    <t>Grant purpose</t>
  </si>
  <si>
    <t>Amount remaining</t>
  </si>
  <si>
    <t>Date approved by Clubs Admin</t>
  </si>
  <si>
    <t>Food and prizes for quiz night</t>
  </si>
  <si>
    <t>Merchandise and promotions - max total of $500</t>
  </si>
  <si>
    <t>New banner</t>
  </si>
  <si>
    <t>Stickers for O'Week</t>
  </si>
  <si>
    <t>Equipment - max total of $400</t>
  </si>
  <si>
    <t>Hot plate - stored in clubs locker and for use at recurring club events</t>
  </si>
  <si>
    <t>Fundraiser - max total of $300</t>
  </si>
  <si>
    <t>Food items (sausages, bread, onion, sauce, soft drinks) for fundraiser in May</t>
  </si>
  <si>
    <t>Online &amp; subscriptions - max total of $200</t>
  </si>
  <si>
    <t>Canva premium subscription</t>
  </si>
  <si>
    <t>Provisional club grant - max total of $150 (one off payment)</t>
  </si>
  <si>
    <t xml:space="preserve">Cash tin, paper and pens </t>
  </si>
  <si>
    <t>Total amount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</si>
</sst>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  <font>
      <i/>
      <sz val="11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horizontal="right" wrapText="1"/>
    </xf>
    <xf numFmtId="44" fontId="2" fillId="2" borderId="1" xfId="1" applyFont="1" applyFill="1" applyBorder="1" applyAlignment="1">
      <alignment horizontal="right" wrapText="1"/>
    </xf>
    <xf numFmtId="44" fontId="1" fillId="0" borderId="1" xfId="1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vertical="center"/>
    </xf>
    <xf numFmtId="44" fontId="2" fillId="0" borderId="0" xfId="1" applyFont="1" applyBorder="1" applyAlignment="1">
      <alignment horizontal="right" wrapText="1"/>
    </xf>
    <xf numFmtId="44" fontId="1" fillId="0" borderId="0" xfId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4" fontId="5" fillId="0" borderId="2" xfId="1" applyFont="1" applyBorder="1" applyAlignment="1">
      <alignment horizontal="center" wrapText="1"/>
    </xf>
    <xf numFmtId="44" fontId="5" fillId="0" borderId="0" xfId="1" applyFont="1"/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1" applyFont="1" applyBorder="1" applyAlignment="1">
      <alignment horizontal="right" wrapText="1"/>
    </xf>
    <xf numFmtId="14" fontId="4" fillId="0" borderId="2" xfId="1" applyNumberFormat="1" applyFont="1" applyBorder="1" applyAlignment="1">
      <alignment horizontal="right" wrapText="1"/>
    </xf>
    <xf numFmtId="44" fontId="4" fillId="0" borderId="2" xfId="1" applyFont="1" applyBorder="1" applyAlignment="1">
      <alignment horizontal="right" wrapText="1"/>
    </xf>
    <xf numFmtId="44" fontId="4" fillId="0" borderId="4" xfId="1" applyFont="1" applyBorder="1" applyAlignment="1">
      <alignment horizontal="right" wrapText="1"/>
    </xf>
    <xf numFmtId="44" fontId="5" fillId="3" borderId="3" xfId="1" applyFont="1" applyFill="1" applyBorder="1" applyAlignment="1">
      <alignment horizontal="right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4" fontId="6" fillId="0" borderId="1" xfId="1" applyFont="1" applyBorder="1" applyAlignment="1">
      <alignment horizontal="right" wrapText="1"/>
    </xf>
    <xf numFmtId="14" fontId="6" fillId="0" borderId="2" xfId="1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4" fontId="4" fillId="0" borderId="5" xfId="1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CFA7-CB08-4A9C-A002-D98BFC8C7135}">
  <dimension ref="A1:D10"/>
  <sheetViews>
    <sheetView tabSelected="1" workbookViewId="0">
      <selection activeCell="F12" sqref="F12"/>
    </sheetView>
  </sheetViews>
  <sheetFormatPr defaultRowHeight="14.5" x14ac:dyDescent="0.35"/>
  <cols>
    <col min="1" max="1" width="17.7265625" customWidth="1"/>
    <col min="2" max="2" width="19.1796875" customWidth="1"/>
    <col min="3" max="3" width="24" customWidth="1"/>
    <col min="4" max="4" width="17.453125" customWidth="1"/>
  </cols>
  <sheetData>
    <row r="1" spans="1:4" ht="27" thickBot="1" x14ac:dyDescent="0.4">
      <c r="A1" s="1" t="s">
        <v>0</v>
      </c>
      <c r="B1" s="1" t="s">
        <v>1</v>
      </c>
      <c r="C1" s="1" t="s">
        <v>2</v>
      </c>
      <c r="D1" s="2" t="s">
        <v>3</v>
      </c>
    </row>
    <row r="2" spans="1:4" ht="15" thickBot="1" x14ac:dyDescent="0.4">
      <c r="A2" s="3" t="s">
        <v>4</v>
      </c>
      <c r="B2" s="4">
        <v>150</v>
      </c>
      <c r="C2" s="4">
        <f>'Provisional Start up'!C8</f>
        <v>75</v>
      </c>
      <c r="D2" s="4">
        <f>'Provisional Start up'!D9</f>
        <v>75</v>
      </c>
    </row>
    <row r="3" spans="1:4" ht="26.5" thickBot="1" x14ac:dyDescent="0.4">
      <c r="A3" s="3" t="s">
        <v>5</v>
      </c>
      <c r="B3" s="4">
        <v>500</v>
      </c>
      <c r="C3" s="4">
        <f>'Merchandise and Promotions'!C8</f>
        <v>236</v>
      </c>
      <c r="D3" s="4">
        <f>'Merchandise and Promotions'!D9</f>
        <v>264</v>
      </c>
    </row>
    <row r="4" spans="1:4" ht="15" thickBot="1" x14ac:dyDescent="0.4">
      <c r="A4" s="3" t="s">
        <v>6</v>
      </c>
      <c r="B4" s="4">
        <v>400</v>
      </c>
      <c r="C4" s="4">
        <f>Equipment!C8</f>
        <v>125</v>
      </c>
      <c r="D4" s="4">
        <f>Equipment!D9</f>
        <v>275</v>
      </c>
    </row>
    <row r="5" spans="1:4" ht="15" thickBot="1" x14ac:dyDescent="0.4">
      <c r="A5" s="3" t="s">
        <v>7</v>
      </c>
      <c r="B5" s="4">
        <v>300</v>
      </c>
      <c r="C5" s="4">
        <f>Fundraiser!C8</f>
        <v>202</v>
      </c>
      <c r="D5" s="4">
        <f>Fundraiser!D9</f>
        <v>98</v>
      </c>
    </row>
    <row r="6" spans="1:4" ht="15" thickBot="1" x14ac:dyDescent="0.4">
      <c r="A6" s="3" t="s">
        <v>8</v>
      </c>
      <c r="B6" s="4">
        <v>200</v>
      </c>
      <c r="C6" s="5">
        <f>'Online &amp; Suscriptions'!C8</f>
        <v>164.99</v>
      </c>
      <c r="D6" s="4">
        <f>'Online &amp; Suscriptions'!D9</f>
        <v>35.009999999999991</v>
      </c>
    </row>
    <row r="7" spans="1:4" ht="15" thickBot="1" x14ac:dyDescent="0.4">
      <c r="A7" s="3" t="s">
        <v>9</v>
      </c>
      <c r="B7" s="4">
        <v>1100</v>
      </c>
      <c r="C7" s="5">
        <f>'Activities and events'!C4</f>
        <v>623.5</v>
      </c>
      <c r="D7" s="4">
        <f>'Activities and events'!D9</f>
        <v>476.5</v>
      </c>
    </row>
    <row r="8" spans="1:4" ht="27" thickBot="1" x14ac:dyDescent="0.4">
      <c r="A8" s="1" t="s">
        <v>11</v>
      </c>
      <c r="B8" s="6">
        <f>B2+B3+B4+B5+B6+B7</f>
        <v>2650</v>
      </c>
      <c r="C8" s="6">
        <f>SUM(C2:C7)</f>
        <v>1426.49</v>
      </c>
      <c r="D8" s="6">
        <f>SUM(D2:D7)</f>
        <v>1223.51</v>
      </c>
    </row>
    <row r="9" spans="1:4" ht="15" thickBot="1" x14ac:dyDescent="0.4">
      <c r="A9" s="3"/>
      <c r="B9" s="3"/>
      <c r="C9" s="3"/>
      <c r="D9" s="3"/>
    </row>
    <row r="10" spans="1:4" ht="15" thickBot="1" x14ac:dyDescent="0.4">
      <c r="A10" s="2" t="s">
        <v>10</v>
      </c>
      <c r="B10" s="3"/>
      <c r="C10" s="3"/>
      <c r="D10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4E23-2A41-4238-B536-ADC44DD0E86D}">
  <dimension ref="A1:D9"/>
  <sheetViews>
    <sheetView workbookViewId="0">
      <selection activeCell="C35" sqref="C35"/>
    </sheetView>
  </sheetViews>
  <sheetFormatPr defaultRowHeight="14.5" x14ac:dyDescent="0.35"/>
  <cols>
    <col min="1" max="1" width="17.36328125" customWidth="1"/>
    <col min="2" max="2" width="26.54296875" customWidth="1"/>
    <col min="3" max="3" width="21.26953125" customWidth="1"/>
    <col min="4" max="4" width="22.26953125" customWidth="1"/>
  </cols>
  <sheetData>
    <row r="1" spans="1:4" ht="15" thickBot="1" x14ac:dyDescent="0.4">
      <c r="A1" s="7"/>
      <c r="B1" s="8" t="s">
        <v>27</v>
      </c>
      <c r="C1" s="7"/>
      <c r="D1" s="7"/>
    </row>
    <row r="2" spans="1:4" ht="15" thickBot="1" x14ac:dyDescent="0.4">
      <c r="A2" s="7"/>
      <c r="B2" s="13"/>
      <c r="C2" s="13"/>
      <c r="D2" s="7"/>
    </row>
    <row r="3" spans="1:4" ht="71" thickBot="1" x14ac:dyDescent="0.4">
      <c r="A3" s="8" t="s">
        <v>13</v>
      </c>
      <c r="B3" s="13" t="s">
        <v>14</v>
      </c>
      <c r="C3" s="13" t="s">
        <v>2</v>
      </c>
      <c r="D3" s="14" t="s">
        <v>16</v>
      </c>
    </row>
    <row r="4" spans="1:4" ht="15" thickBot="1" x14ac:dyDescent="0.4">
      <c r="A4" s="23">
        <v>44986</v>
      </c>
      <c r="B4" s="24" t="s">
        <v>28</v>
      </c>
      <c r="C4" s="25">
        <v>75</v>
      </c>
      <c r="D4" s="26">
        <v>44989</v>
      </c>
    </row>
    <row r="5" spans="1:4" ht="15" thickBot="1" x14ac:dyDescent="0.4">
      <c r="A5" s="17"/>
      <c r="B5" s="17"/>
      <c r="C5" s="18"/>
      <c r="D5" s="20"/>
    </row>
    <row r="6" spans="1:4" ht="15" thickBot="1" x14ac:dyDescent="0.4">
      <c r="A6" s="17"/>
      <c r="B6" s="17"/>
      <c r="C6" s="18"/>
      <c r="D6" s="18"/>
    </row>
    <row r="7" spans="1:4" ht="15" thickBot="1" x14ac:dyDescent="0.4">
      <c r="A7" s="17"/>
      <c r="B7" s="17"/>
      <c r="C7" s="21"/>
      <c r="D7" s="18"/>
    </row>
    <row r="8" spans="1:4" ht="15" thickBot="1" x14ac:dyDescent="0.4">
      <c r="A8" s="17"/>
      <c r="B8" s="27" t="s">
        <v>29</v>
      </c>
      <c r="C8" s="22">
        <f>C4+C6+C5+C7</f>
        <v>75</v>
      </c>
      <c r="D8" s="28"/>
    </row>
    <row r="9" spans="1:4" ht="15" thickBot="1" x14ac:dyDescent="0.4">
      <c r="A9" s="7"/>
      <c r="B9" s="13" t="s">
        <v>15</v>
      </c>
      <c r="C9" s="15">
        <v>150</v>
      </c>
      <c r="D9" s="22">
        <f>C9-C8</f>
        <v>75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C66F-C250-4A55-91F6-FD88669C89A3}">
  <dimension ref="A1:E9"/>
  <sheetViews>
    <sheetView workbookViewId="0">
      <selection activeCell="B8" sqref="B8"/>
    </sheetView>
  </sheetViews>
  <sheetFormatPr defaultRowHeight="14.5" x14ac:dyDescent="0.35"/>
  <cols>
    <col min="1" max="1" width="9.6328125" bestFit="1" customWidth="1"/>
    <col min="2" max="2" width="33.453125" customWidth="1"/>
    <col min="3" max="3" width="33.7265625" customWidth="1"/>
    <col min="4" max="4" width="29.6328125" customWidth="1"/>
    <col min="5" max="5" width="31.26953125" style="9" customWidth="1"/>
  </cols>
  <sheetData>
    <row r="1" spans="1:5" ht="15" thickBot="1" x14ac:dyDescent="0.4">
      <c r="A1" s="7"/>
      <c r="B1" s="8" t="s">
        <v>12</v>
      </c>
      <c r="C1" s="7"/>
      <c r="D1" s="7"/>
    </row>
    <row r="2" spans="1:5" ht="15" thickBot="1" x14ac:dyDescent="0.4">
      <c r="A2" s="7"/>
      <c r="B2" s="13"/>
      <c r="C2" s="13"/>
      <c r="D2" s="7"/>
      <c r="E2" s="10"/>
    </row>
    <row r="3" spans="1:5" ht="29" thickBot="1" x14ac:dyDescent="0.4">
      <c r="A3" s="8" t="s">
        <v>13</v>
      </c>
      <c r="B3" s="13" t="s">
        <v>14</v>
      </c>
      <c r="C3" s="13" t="s">
        <v>2</v>
      </c>
      <c r="D3" s="14" t="s">
        <v>16</v>
      </c>
    </row>
    <row r="4" spans="1:5" ht="15" thickBot="1" x14ac:dyDescent="0.4">
      <c r="A4" s="23">
        <v>44986</v>
      </c>
      <c r="B4" s="24" t="s">
        <v>17</v>
      </c>
      <c r="C4" s="25">
        <v>623.5</v>
      </c>
      <c r="D4" s="26">
        <v>44997</v>
      </c>
      <c r="E4" s="11"/>
    </row>
    <row r="5" spans="1:5" ht="15" thickBot="1" x14ac:dyDescent="0.4">
      <c r="A5" s="17"/>
      <c r="B5" s="17"/>
      <c r="C5" s="18"/>
      <c r="D5" s="20"/>
      <c r="E5" s="11"/>
    </row>
    <row r="6" spans="1:5" ht="15" thickBot="1" x14ac:dyDescent="0.4">
      <c r="A6" s="17"/>
      <c r="B6" s="17"/>
      <c r="C6" s="18"/>
      <c r="D6" s="18"/>
      <c r="E6" s="11"/>
    </row>
    <row r="7" spans="1:5" ht="15" thickBot="1" x14ac:dyDescent="0.4">
      <c r="A7" s="17"/>
      <c r="B7" s="17"/>
      <c r="C7" s="21"/>
      <c r="D7" s="18"/>
      <c r="E7" s="11"/>
    </row>
    <row r="8" spans="1:5" ht="15" thickBot="1" x14ac:dyDescent="0.4">
      <c r="A8" s="17"/>
      <c r="B8" s="27" t="s">
        <v>29</v>
      </c>
      <c r="C8" s="22">
        <f>C4+C5+C6+C7</f>
        <v>623.5</v>
      </c>
      <c r="D8" s="28"/>
      <c r="E8" s="11"/>
    </row>
    <row r="9" spans="1:5" ht="15" thickBot="1" x14ac:dyDescent="0.4">
      <c r="A9" s="7"/>
      <c r="B9" s="13" t="s">
        <v>15</v>
      </c>
      <c r="C9" s="15">
        <v>1100</v>
      </c>
      <c r="D9" s="22">
        <f>C9-C8</f>
        <v>476.5</v>
      </c>
      <c r="E9" s="1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0F3E-0F1D-4916-8A88-0B41A0289B7F}">
  <dimension ref="A1:D9"/>
  <sheetViews>
    <sheetView workbookViewId="0">
      <selection activeCell="B8" sqref="B8"/>
    </sheetView>
  </sheetViews>
  <sheetFormatPr defaultRowHeight="14.5" x14ac:dyDescent="0.35"/>
  <cols>
    <col min="1" max="1" width="14.7265625" customWidth="1"/>
    <col min="2" max="2" width="28.6328125" customWidth="1"/>
    <col min="3" max="3" width="18.1796875" customWidth="1"/>
    <col min="4" max="4" width="23.1796875" customWidth="1"/>
  </cols>
  <sheetData>
    <row r="1" spans="1:4" ht="15" thickBot="1" x14ac:dyDescent="0.4">
      <c r="A1" s="7"/>
      <c r="B1" s="8" t="s">
        <v>18</v>
      </c>
      <c r="C1" s="7"/>
      <c r="D1" s="7"/>
    </row>
    <row r="2" spans="1:4" ht="15" thickBot="1" x14ac:dyDescent="0.4">
      <c r="A2" s="7"/>
      <c r="B2" s="13"/>
      <c r="C2" s="13"/>
      <c r="D2" s="7"/>
    </row>
    <row r="3" spans="1:4" ht="71" thickBot="1" x14ac:dyDescent="0.4">
      <c r="A3" s="8" t="s">
        <v>13</v>
      </c>
      <c r="B3" s="13" t="s">
        <v>14</v>
      </c>
      <c r="C3" s="13" t="s">
        <v>2</v>
      </c>
      <c r="D3" s="14" t="s">
        <v>16</v>
      </c>
    </row>
    <row r="4" spans="1:4" ht="15" thickBot="1" x14ac:dyDescent="0.4">
      <c r="A4" s="23">
        <v>44958</v>
      </c>
      <c r="B4" s="24" t="s">
        <v>19</v>
      </c>
      <c r="C4" s="25">
        <v>99</v>
      </c>
      <c r="D4" s="26">
        <v>44997</v>
      </c>
    </row>
    <row r="5" spans="1:4" ht="15" thickBot="1" x14ac:dyDescent="0.4">
      <c r="A5" s="23">
        <v>44972</v>
      </c>
      <c r="B5" s="24" t="s">
        <v>20</v>
      </c>
      <c r="C5" s="25">
        <v>137</v>
      </c>
      <c r="D5" s="26">
        <v>44974</v>
      </c>
    </row>
    <row r="6" spans="1:4" ht="15" thickBot="1" x14ac:dyDescent="0.4">
      <c r="A6" s="17"/>
      <c r="B6" s="17"/>
      <c r="C6" s="18"/>
      <c r="D6" s="18"/>
    </row>
    <row r="7" spans="1:4" ht="15" thickBot="1" x14ac:dyDescent="0.4">
      <c r="A7" s="17"/>
      <c r="B7" s="17"/>
      <c r="C7" s="21"/>
      <c r="D7" s="18"/>
    </row>
    <row r="8" spans="1:4" ht="15" thickBot="1" x14ac:dyDescent="0.4">
      <c r="A8" s="17"/>
      <c r="B8" s="27" t="s">
        <v>29</v>
      </c>
      <c r="C8" s="22">
        <f>C4+C5</f>
        <v>236</v>
      </c>
      <c r="D8" s="28"/>
    </row>
    <row r="9" spans="1:4" ht="15" thickBot="1" x14ac:dyDescent="0.4">
      <c r="A9" s="7"/>
      <c r="B9" s="13" t="s">
        <v>15</v>
      </c>
      <c r="C9" s="15">
        <v>500</v>
      </c>
      <c r="D9" s="22">
        <f>C9-C8</f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0F60-6BD8-4AE1-A1C3-100910DBC16D}">
  <dimension ref="A1:D9"/>
  <sheetViews>
    <sheetView workbookViewId="0">
      <selection activeCell="B8" sqref="B8"/>
    </sheetView>
  </sheetViews>
  <sheetFormatPr defaultRowHeight="14.5" x14ac:dyDescent="0.35"/>
  <cols>
    <col min="1" max="1" width="22.36328125" customWidth="1"/>
    <col min="2" max="2" width="25.36328125" customWidth="1"/>
    <col min="3" max="3" width="20.453125" customWidth="1"/>
    <col min="4" max="4" width="17.90625" customWidth="1"/>
  </cols>
  <sheetData>
    <row r="1" spans="1:4" ht="15" thickBot="1" x14ac:dyDescent="0.4">
      <c r="A1" s="7"/>
      <c r="B1" s="8" t="s">
        <v>21</v>
      </c>
      <c r="C1" s="7"/>
      <c r="D1" s="7"/>
    </row>
    <row r="2" spans="1:4" ht="15" thickBot="1" x14ac:dyDescent="0.4">
      <c r="A2" s="7"/>
      <c r="B2" s="13"/>
      <c r="C2" s="13"/>
      <c r="D2" s="7"/>
    </row>
    <row r="3" spans="1:4" ht="71" thickBot="1" x14ac:dyDescent="0.4">
      <c r="A3" s="8" t="s">
        <v>13</v>
      </c>
      <c r="B3" s="13" t="s">
        <v>14</v>
      </c>
      <c r="C3" s="13" t="s">
        <v>2</v>
      </c>
      <c r="D3" s="14" t="s">
        <v>16</v>
      </c>
    </row>
    <row r="4" spans="1:4" ht="44" thickBot="1" x14ac:dyDescent="0.4">
      <c r="A4" s="23">
        <v>45049</v>
      </c>
      <c r="B4" s="24" t="s">
        <v>22</v>
      </c>
      <c r="C4" s="25">
        <v>125</v>
      </c>
      <c r="D4" s="26">
        <v>45056</v>
      </c>
    </row>
    <row r="5" spans="1:4" ht="15" thickBot="1" x14ac:dyDescent="0.4">
      <c r="A5" s="16"/>
      <c r="B5" s="17"/>
      <c r="C5" s="18"/>
      <c r="D5" s="19"/>
    </row>
    <row r="6" spans="1:4" ht="15" thickBot="1" x14ac:dyDescent="0.4">
      <c r="A6" s="17"/>
      <c r="B6" s="17"/>
      <c r="C6" s="18"/>
      <c r="D6" s="18"/>
    </row>
    <row r="7" spans="1:4" ht="15" thickBot="1" x14ac:dyDescent="0.4">
      <c r="A7" s="17"/>
      <c r="B7" s="17"/>
      <c r="C7" s="21"/>
      <c r="D7" s="18"/>
    </row>
    <row r="8" spans="1:4" ht="15" thickBot="1" x14ac:dyDescent="0.4">
      <c r="A8" s="17"/>
      <c r="B8" s="27" t="s">
        <v>29</v>
      </c>
      <c r="C8" s="22">
        <f>C4+C5+C6+C7</f>
        <v>125</v>
      </c>
      <c r="D8" s="28"/>
    </row>
    <row r="9" spans="1:4" ht="15" thickBot="1" x14ac:dyDescent="0.4">
      <c r="A9" s="7"/>
      <c r="B9" s="13" t="s">
        <v>15</v>
      </c>
      <c r="C9" s="15">
        <v>400</v>
      </c>
      <c r="D9" s="22">
        <f>C9-C8</f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3847D-81A0-4501-B526-1D67F6872D92}">
  <dimension ref="A1:D9"/>
  <sheetViews>
    <sheetView workbookViewId="0">
      <selection activeCell="E18" sqref="E18"/>
    </sheetView>
  </sheetViews>
  <sheetFormatPr defaultRowHeight="14.5" x14ac:dyDescent="0.35"/>
  <cols>
    <col min="1" max="1" width="17.1796875" customWidth="1"/>
    <col min="2" max="2" width="24" customWidth="1"/>
    <col min="3" max="3" width="25.6328125" customWidth="1"/>
    <col min="4" max="4" width="22.90625" customWidth="1"/>
  </cols>
  <sheetData>
    <row r="1" spans="1:4" ht="15" thickBot="1" x14ac:dyDescent="0.4">
      <c r="A1" s="7"/>
      <c r="B1" s="8" t="s">
        <v>23</v>
      </c>
      <c r="C1" s="7"/>
      <c r="D1" s="7"/>
    </row>
    <row r="2" spans="1:4" ht="15" thickBot="1" x14ac:dyDescent="0.4">
      <c r="A2" s="7"/>
      <c r="B2" s="13"/>
      <c r="C2" s="13"/>
      <c r="D2" s="7"/>
    </row>
    <row r="3" spans="1:4" ht="71" thickBot="1" x14ac:dyDescent="0.4">
      <c r="A3" s="8" t="s">
        <v>13</v>
      </c>
      <c r="B3" s="13" t="s">
        <v>14</v>
      </c>
      <c r="C3" s="13" t="s">
        <v>2</v>
      </c>
      <c r="D3" s="14" t="s">
        <v>16</v>
      </c>
    </row>
    <row r="4" spans="1:4" ht="73" thickBot="1" x14ac:dyDescent="0.4">
      <c r="A4" s="23">
        <v>45040</v>
      </c>
      <c r="B4" s="24" t="s">
        <v>24</v>
      </c>
      <c r="C4" s="25">
        <v>202</v>
      </c>
      <c r="D4" s="26">
        <v>45046</v>
      </c>
    </row>
    <row r="5" spans="1:4" ht="15" thickBot="1" x14ac:dyDescent="0.4">
      <c r="A5" s="16"/>
      <c r="B5" s="17"/>
      <c r="C5" s="18"/>
      <c r="D5" s="19"/>
    </row>
    <row r="6" spans="1:4" ht="15" thickBot="1" x14ac:dyDescent="0.4">
      <c r="A6" s="17"/>
      <c r="B6" s="17"/>
      <c r="C6" s="18"/>
      <c r="D6" s="18"/>
    </row>
    <row r="7" spans="1:4" ht="15" thickBot="1" x14ac:dyDescent="0.4">
      <c r="A7" s="17"/>
      <c r="B7" s="17"/>
      <c r="C7" s="21"/>
      <c r="D7" s="18"/>
    </row>
    <row r="8" spans="1:4" ht="15" thickBot="1" x14ac:dyDescent="0.4">
      <c r="A8" s="17"/>
      <c r="B8" s="27" t="s">
        <v>29</v>
      </c>
      <c r="C8" s="22">
        <f>C4+C5+C6+C7</f>
        <v>202</v>
      </c>
      <c r="D8" s="28"/>
    </row>
    <row r="9" spans="1:4" ht="15" thickBot="1" x14ac:dyDescent="0.4">
      <c r="A9" s="7"/>
      <c r="B9" s="13" t="s">
        <v>15</v>
      </c>
      <c r="C9" s="15">
        <v>300</v>
      </c>
      <c r="D9" s="22">
        <f>C9-C8</f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A7C2-0BAE-4706-A429-493536913A2A}">
  <dimension ref="A1:D9"/>
  <sheetViews>
    <sheetView workbookViewId="0">
      <selection activeCell="D13" sqref="D13"/>
    </sheetView>
  </sheetViews>
  <sheetFormatPr defaultRowHeight="14.5" x14ac:dyDescent="0.35"/>
  <cols>
    <col min="1" max="1" width="16.6328125" customWidth="1"/>
    <col min="2" max="2" width="21.1796875" customWidth="1"/>
    <col min="3" max="3" width="22.6328125" customWidth="1"/>
    <col min="4" max="4" width="22" customWidth="1"/>
  </cols>
  <sheetData>
    <row r="1" spans="1:4" ht="15" thickBot="1" x14ac:dyDescent="0.4">
      <c r="A1" s="7"/>
      <c r="B1" s="8" t="s">
        <v>25</v>
      </c>
      <c r="C1" s="7"/>
      <c r="D1" s="7"/>
    </row>
    <row r="2" spans="1:4" ht="15" thickBot="1" x14ac:dyDescent="0.4">
      <c r="A2" s="7"/>
      <c r="B2" s="13"/>
      <c r="C2" s="13"/>
      <c r="D2" s="7"/>
    </row>
    <row r="3" spans="1:4" ht="71" thickBot="1" x14ac:dyDescent="0.4">
      <c r="A3" s="8" t="s">
        <v>13</v>
      </c>
      <c r="B3" s="13" t="s">
        <v>14</v>
      </c>
      <c r="C3" s="13" t="s">
        <v>2</v>
      </c>
      <c r="D3" s="14" t="s">
        <v>16</v>
      </c>
    </row>
    <row r="4" spans="1:4" ht="29.5" thickBot="1" x14ac:dyDescent="0.4">
      <c r="A4" s="23">
        <v>44972</v>
      </c>
      <c r="B4" s="24" t="s">
        <v>26</v>
      </c>
      <c r="C4" s="25">
        <v>164.99</v>
      </c>
      <c r="D4" s="26">
        <v>44978</v>
      </c>
    </row>
    <row r="5" spans="1:4" ht="15" thickBot="1" x14ac:dyDescent="0.4">
      <c r="A5" s="16"/>
      <c r="B5" s="17"/>
      <c r="C5" s="18"/>
      <c r="D5" s="19"/>
    </row>
    <row r="6" spans="1:4" ht="15" thickBot="1" x14ac:dyDescent="0.4">
      <c r="A6" s="17"/>
      <c r="B6" s="17"/>
      <c r="C6" s="18"/>
      <c r="D6" s="18"/>
    </row>
    <row r="7" spans="1:4" ht="15" thickBot="1" x14ac:dyDescent="0.4">
      <c r="A7" s="17"/>
      <c r="B7" s="17"/>
      <c r="C7" s="21"/>
      <c r="D7" s="18"/>
    </row>
    <row r="8" spans="1:4" ht="15" thickBot="1" x14ac:dyDescent="0.4">
      <c r="A8" s="17"/>
      <c r="B8" s="27" t="s">
        <v>29</v>
      </c>
      <c r="C8" s="22">
        <f>C4+C5+C6+C7</f>
        <v>164.99</v>
      </c>
      <c r="D8" s="28"/>
    </row>
    <row r="9" spans="1:4" ht="15" thickBot="1" x14ac:dyDescent="0.4">
      <c r="A9" s="7"/>
      <c r="B9" s="13" t="s">
        <v>15</v>
      </c>
      <c r="C9" s="15">
        <v>200</v>
      </c>
      <c r="D9" s="22">
        <f>C9-C8</f>
        <v>35.009999999999991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Grant categories overall</vt:lpstr>
      <vt:lpstr>Provisional Start up</vt:lpstr>
      <vt:lpstr>Activities and events</vt:lpstr>
      <vt:lpstr>Merchandise and Promotions</vt:lpstr>
      <vt:lpstr>Equipment</vt:lpstr>
      <vt:lpstr>Fundraiser</vt:lpstr>
      <vt:lpstr>Online &amp; Suscriptions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Long</dc:creator>
  <cp:lastModifiedBy>Kate Long</cp:lastModifiedBy>
  <dcterms:created xsi:type="dcterms:W3CDTF">2022-05-16T06:03:59Z</dcterms:created>
  <dcterms:modified xsi:type="dcterms:W3CDTF">2023-04-17T06:12:26Z</dcterms:modified>
</cp:coreProperties>
</file>